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60137BD2-9622-460C-9844-9DFB0E187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7" l="1"/>
  <c r="I9" i="7"/>
  <c r="J9" i="7"/>
  <c r="G9" i="7"/>
  <c r="E20" i="7" l="1"/>
  <c r="J16" i="7"/>
  <c r="I16" i="7"/>
  <c r="H16" i="7"/>
  <c r="G16" i="7"/>
  <c r="J15" i="7"/>
  <c r="I15" i="7"/>
  <c r="I20" i="7" s="1"/>
  <c r="H15" i="7"/>
  <c r="H20" i="7" s="1"/>
  <c r="G15" i="7"/>
  <c r="J12" i="7"/>
  <c r="I12" i="7"/>
  <c r="H12" i="7"/>
  <c r="G12" i="7"/>
  <c r="J20" i="7" l="1"/>
  <c r="G20" i="7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<sst xmlns="http://schemas.openxmlformats.org/spreadsheetml/2006/main" count="64" uniqueCount="54">
  <si>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</si>
  <si>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</si>
  <si>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</si>
  <si>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</si>
  <si>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</si>
  <si>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</si>
  <si>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</si>
  <si>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</si>
  <si>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</si>
  <si>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</si>
  <si>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</si>
  <si>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</si>
  <si>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</si>
  <si>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</si>
  <si>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</si>
  <si>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</si>
  <si>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</si>
  <si>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</si>
  <si>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</si>
  <si>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</si>
  <si>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</si>
  <si>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</si>
  <si>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</si>
  <si>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</si>
  <si>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</si>
  <si>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</si>
  <si>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</si>
  <si>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</si>
  <si>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 106/2013</t>
  </si>
  <si>
    <t>№376/2013</t>
  </si>
  <si>
    <t>Рагу из птицы</t>
  </si>
  <si>
    <t>№550/2013</t>
  </si>
  <si>
    <t>Шанежка наливная</t>
  </si>
  <si>
    <t>№508/2013</t>
  </si>
  <si>
    <t>Компот из сухофруктов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</si>
  <si>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</si>
  <si>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</si>
  <si>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</si>
  <si>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</si>
  <si>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</si>
  <si>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 xml:space="preserve">Отд./корп </t>
  </si>
  <si>
    <t>№107/2013</t>
  </si>
  <si>
    <t>Овощи натуральные соленые</t>
  </si>
  <si>
    <t>№457/2018</t>
  </si>
  <si>
    <t>Чай с сахаром</t>
  </si>
  <si>
    <t>12-18 лет</t>
  </si>
  <si>
    <t>ОВЗ</t>
  </si>
  <si>
    <t>№116/2018</t>
  </si>
  <si>
    <t xml:space="preserve">Суп картофельный с макаронными изделиями </t>
  </si>
  <si>
    <t>№486/2018</t>
  </si>
  <si>
    <t>Компот из свежих фруктов</t>
  </si>
  <si>
    <t>102.89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</si>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</sst>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6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7" t="s">
        <v>52</v>
      </c>
      <c r="C1" s="58"/>
      <c r="D1" s="59"/>
      <c r="E1" t="s">
        <v>40</v>
      </c>
      <c r="F1" s="9" t="s">
        <v>53</v>
      </c>
      <c r="I1" t="s">
        <v>1</v>
      </c>
      <c r="J1" s="32">
        <v>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8" t="s">
        <v>16</v>
      </c>
      <c r="C4" s="55" t="s">
        <v>41</v>
      </c>
      <c r="D4" s="39" t="s">
        <v>42</v>
      </c>
      <c r="E4" s="40">
        <v>60</v>
      </c>
      <c r="F4" s="41"/>
      <c r="G4" s="42">
        <v>6.54</v>
      </c>
      <c r="H4" s="42">
        <v>0.48</v>
      </c>
      <c r="I4" s="42">
        <v>0.06</v>
      </c>
      <c r="J4" s="43">
        <v>1.02</v>
      </c>
    </row>
    <row r="5" spans="1:10" ht="12" customHeight="1" thickBot="1" x14ac:dyDescent="0.3">
      <c r="A5" s="5" t="s">
        <v>45</v>
      </c>
      <c r="B5" s="6" t="s">
        <v>18</v>
      </c>
      <c r="C5" s="13" t="s">
        <v>29</v>
      </c>
      <c r="D5" s="14" t="s">
        <v>30</v>
      </c>
      <c r="E5" s="11">
        <v>240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">
      <c r="A6" s="5"/>
      <c r="B6" s="6" t="s">
        <v>27</v>
      </c>
      <c r="C6" s="38" t="s">
        <v>43</v>
      </c>
      <c r="D6" s="44" t="s">
        <v>44</v>
      </c>
      <c r="E6" s="50">
        <v>200</v>
      </c>
      <c r="F6" s="56"/>
      <c r="G6" s="56">
        <v>39.92</v>
      </c>
      <c r="H6" s="56"/>
      <c r="I6" s="56"/>
      <c r="J6" s="56">
        <v>9.98</v>
      </c>
    </row>
    <row r="7" spans="1:10" ht="15.75" thickBot="1" x14ac:dyDescent="0.3">
      <c r="A7" s="5"/>
      <c r="B7" s="18" t="s">
        <v>20</v>
      </c>
      <c r="C7" s="19" t="s">
        <v>23</v>
      </c>
      <c r="D7" s="20" t="s">
        <v>13</v>
      </c>
      <c r="E7" s="11">
        <v>30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.75" thickBot="1" x14ac:dyDescent="0.3">
      <c r="A8" s="5"/>
      <c r="B8" s="18" t="s">
        <v>21</v>
      </c>
      <c r="C8" s="23" t="s">
        <v>24</v>
      </c>
      <c r="D8" s="24" t="s">
        <v>22</v>
      </c>
      <c r="E8" s="11">
        <v>20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v>550</v>
      </c>
      <c r="F9" s="53">
        <v>102.89</v>
      </c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ht="15" customHeight="1" x14ac:dyDescent="0.25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ht="15" customHeight="1" x14ac:dyDescent="0.25">
      <c r="A11" s="5" t="s">
        <v>46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" customHeight="1" thickBot="1" x14ac:dyDescent="0.3">
      <c r="A12" s="7"/>
      <c r="B12" s="26"/>
      <c r="C12" s="26"/>
      <c r="D12" s="24"/>
      <c r="E12" s="27">
        <v>260</v>
      </c>
      <c r="F12" s="28">
        <v>31.6</v>
      </c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25">
      <c r="A13" s="5" t="s">
        <v>15</v>
      </c>
      <c r="B13" s="8" t="s">
        <v>16</v>
      </c>
      <c r="C13" s="38" t="s">
        <v>28</v>
      </c>
      <c r="D13" s="39" t="s">
        <v>35</v>
      </c>
      <c r="E13" s="40">
        <v>60</v>
      </c>
      <c r="F13" s="41"/>
      <c r="G13" s="42">
        <v>8.4600000000000009</v>
      </c>
      <c r="H13" s="42">
        <v>0.48</v>
      </c>
      <c r="I13" s="42">
        <v>0.06</v>
      </c>
      <c r="J13" s="43">
        <v>1.5</v>
      </c>
    </row>
    <row r="14" spans="1:10" ht="33" customHeight="1" x14ac:dyDescent="0.25">
      <c r="A14" s="5" t="s">
        <v>45</v>
      </c>
      <c r="B14" s="6" t="s">
        <v>17</v>
      </c>
      <c r="C14" s="13" t="s">
        <v>47</v>
      </c>
      <c r="D14" s="14" t="s">
        <v>48</v>
      </c>
      <c r="E14" s="33">
        <v>250</v>
      </c>
      <c r="F14" s="15"/>
      <c r="G14" s="16">
        <v>152.1</v>
      </c>
      <c r="H14" s="16">
        <v>3.73</v>
      </c>
      <c r="I14" s="16">
        <v>3.94</v>
      </c>
      <c r="J14" s="17">
        <v>25.45</v>
      </c>
    </row>
    <row r="15" spans="1:10" ht="15.75" thickBot="1" x14ac:dyDescent="0.3">
      <c r="A15" s="5"/>
      <c r="B15" s="6" t="s">
        <v>18</v>
      </c>
      <c r="C15" s="38" t="s">
        <v>36</v>
      </c>
      <c r="D15" s="44" t="s">
        <v>37</v>
      </c>
      <c r="E15" s="45">
        <v>100</v>
      </c>
      <c r="F15" s="46"/>
      <c r="G15" s="47">
        <f>257.3/90*100</f>
        <v>285.88888888888891</v>
      </c>
      <c r="H15" s="47">
        <f>17.57/90*100</f>
        <v>19.522222222222222</v>
      </c>
      <c r="I15" s="47">
        <f>15.7/90*100</f>
        <v>17.444444444444443</v>
      </c>
      <c r="J15" s="48">
        <f>11.43/90*100</f>
        <v>12.7</v>
      </c>
    </row>
    <row r="16" spans="1:10" x14ac:dyDescent="0.25">
      <c r="A16" s="5"/>
      <c r="B16" s="6" t="s">
        <v>19</v>
      </c>
      <c r="C16" s="38" t="s">
        <v>38</v>
      </c>
      <c r="D16" s="49" t="s">
        <v>39</v>
      </c>
      <c r="E16" s="50">
        <v>180</v>
      </c>
      <c r="F16" s="51"/>
      <c r="G16" s="51">
        <f>215.34/150*180</f>
        <v>258.40800000000002</v>
      </c>
      <c r="H16" s="51">
        <f>4.59/150*180</f>
        <v>5.508</v>
      </c>
      <c r="I16" s="51">
        <f>7.02/150*180</f>
        <v>8.4239999999999995</v>
      </c>
      <c r="J16" s="52">
        <f>33.46/150*180</f>
        <v>40.152000000000001</v>
      </c>
    </row>
    <row r="17" spans="1:10" x14ac:dyDescent="0.25">
      <c r="A17" s="5"/>
      <c r="B17" s="6" t="s">
        <v>25</v>
      </c>
      <c r="C17" s="13" t="s">
        <v>49</v>
      </c>
      <c r="D17" s="14" t="s">
        <v>50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25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25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x14ac:dyDescent="0.25">
      <c r="A20" s="5"/>
      <c r="B20" s="18"/>
      <c r="C20" s="18"/>
      <c r="D20" s="20"/>
      <c r="E20" s="35">
        <f>SUM(E13:E19)</f>
        <v>850</v>
      </c>
      <c r="F20" s="54" t="s">
        <v>51</v>
      </c>
      <c r="G20" s="35">
        <f t="shared" ref="G20:J20" si="2">SUM(G13:G19)</f>
        <v>899.15688888888894</v>
      </c>
      <c r="H20" s="35">
        <f t="shared" si="2"/>
        <v>33.560222222222222</v>
      </c>
      <c r="I20" s="35">
        <f t="shared" si="2"/>
        <v>30.588444444444438</v>
      </c>
      <c r="J20" s="35">
        <f t="shared" si="2"/>
        <v>120.01199999999999</v>
      </c>
    </row>
    <row r="21" spans="1:10" ht="15.75" thickBot="1" x14ac:dyDescent="0.3">
      <c r="A21" s="7"/>
      <c r="B21" s="26"/>
      <c r="C21" s="26"/>
      <c r="D21" s="24"/>
      <c r="E21" s="36"/>
      <c r="F21" s="53"/>
      <c r="G21" s="36"/>
      <c r="H21" s="36"/>
      <c r="I21" s="36"/>
      <c r="J21" s="37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2023-04-02T19:00:44Z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