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Надежда\Documents\на сайт\2022-2023 уч.год\Питание\Меню\Меню школа\Сентябрь 2022\"/>
    </mc:Choice>
  </mc:AlternateContent>
  <xr:revisionPtr revIDLastSave="0" documentId="13_ncr:1_{6B1D5717-44D3-465C-A27E-F323D3F36470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7-11 лет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8" i="6" l="1"/>
  <c r="J9" i="6"/>
  <c r="I9" i="6"/>
  <c r="H9" i="6"/>
  <c r="G9" i="6"/>
  <c r="J8" i="6"/>
  <c r="I8" i="6"/>
  <c r="G8" i="6"/>
  <c r="J20" i="6" l="1"/>
  <c r="I20" i="6"/>
  <c r="H20" i="6"/>
  <c r="G20" i="6"/>
  <c r="J19" i="6"/>
  <c r="I19" i="6"/>
  <c r="H19" i="6"/>
  <c r="G19" i="6"/>
  <c r="E13" i="6" l="1"/>
  <c r="H10" i="6" l="1"/>
  <c r="J13" i="6" l="1"/>
  <c r="I13" i="6"/>
  <c r="H13" i="6"/>
  <c r="G13" i="6"/>
  <c r="H22" i="6" l="1"/>
  <c r="I22" i="6"/>
  <c r="J22" i="6"/>
  <c r="G22" i="6"/>
  <c r="E22" i="6"/>
  <c r="I10" i="6"/>
  <c r="G10" i="6"/>
  <c r="J10" i="6"/>
  <c r="E10" i="6"/>
</calcChain>
</file>

<file path=xl/sharedStrings.xml><?xml version="1.0" encoding="utf-8"?>
<sst xmlns="http://schemas.openxmlformats.org/spreadsheetml/2006/main" count="63" uniqueCount="50">
  <si>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</si>
  <si>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</si>
  <si>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</si>
  <si>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</si>
  <si>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</si>
  <si>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</si>
  <si>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</si>
  <si>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</si>
  <si>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</si>
  <si>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</si>
  <si>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</si>
  <si>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</si>
  <si>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</si>
  <si>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</si>
  <si>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 xml:space="preserve">Хлеб пшеничный </t>
  </si>
  <si>
    <t>Завтрак 2</t>
  </si>
  <si>
    <t>Обед</t>
  </si>
  <si>
    <t>закуска</t>
  </si>
  <si>
    <t>1 блюдо</t>
  </si>
  <si>
    <t>2 блюдо</t>
  </si>
  <si>
    <t>хлеб бел.</t>
  </si>
  <si>
    <t>хлеб черн.</t>
  </si>
  <si>
    <t xml:space="preserve">Хлеб ржаной </t>
  </si>
  <si>
    <t>напиток</t>
  </si>
  <si>
    <t>ОВЗ</t>
  </si>
  <si>
    <t>мучные изделия</t>
  </si>
  <si>
    <t>гарнир</t>
  </si>
  <si>
    <t>№108/2013</t>
  </si>
  <si>
    <t>№109/2013</t>
  </si>
  <si>
    <t>биточек рыбный</t>
  </si>
  <si>
    <t>пюре картофельное</t>
  </si>
  <si>
    <t>Чай с сахаром</t>
  </si>
  <si>
    <t>№345/2013</t>
  </si>
  <si>
    <t>№377/2018</t>
  </si>
  <si>
    <t>№457/2018</t>
  </si>
  <si>
    <t>Круассан со сгущенным молоком</t>
  </si>
  <si>
    <t>№4/2013</t>
  </si>
  <si>
    <t>Салат из белокочанной капусты с морковью</t>
  </si>
  <si>
    <t>№ 157/2018</t>
  </si>
  <si>
    <t>Овощи консервированные отварные (кукуруза)</t>
  </si>
  <si>
    <t>№202/2018</t>
  </si>
  <si>
    <t xml:space="preserve">Каша гречневая </t>
  </si>
  <si>
    <t>№95/2018</t>
  </si>
  <si>
    <t xml:space="preserve">Борщ с капустой и картофелем  со сметаной </t>
  </si>
  <si>
    <t>№390/2013</t>
  </si>
  <si>
    <t>Тефтели "Ежики" в соусе</t>
  </si>
  <si>
    <t>№496/2018</t>
  </si>
  <si>
    <t>Напиток из шиповника</t>
  </si>
  <si>
    <t>МАОУ "  СОШ №2 "</t>
  </si>
  <si>
    <t>1,2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</si>
</sst>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2" borderId="9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2" fontId="0" fillId="2" borderId="16" xfId="0" applyNumberFormat="1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0" fontId="0" fillId="0" borderId="0" xfId="0" applyAlignment="1">
      <alignment horizontal="center"/>
    </xf>
    <xf numFmtId="0" fontId="1" fillId="0" borderId="11" xfId="0" applyFont="1" applyBorder="1"/>
    <xf numFmtId="0" fontId="1" fillId="0" borderId="0" xfId="0" applyFont="1"/>
    <xf numFmtId="1" fontId="0" fillId="2" borderId="12" xfId="0" applyNumberForma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3" borderId="9" xfId="0" applyFill="1" applyBorder="1"/>
    <xf numFmtId="0" fontId="0" fillId="4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2" fillId="0" borderId="4" xfId="0" applyFont="1" applyBorder="1"/>
    <xf numFmtId="0" fontId="2" fillId="2" borderId="4" xfId="0" applyFont="1" applyFill="1" applyBorder="1" applyProtection="1">
      <protection locked="0"/>
    </xf>
    <xf numFmtId="0" fontId="0" fillId="2" borderId="16" xfId="0" applyFill="1" applyBorder="1" applyAlignment="1" applyProtection="1">
      <alignment horizontal="center"/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2"/>
  <sheetViews>
    <sheetView tabSelected="1" workbookViewId="0">
      <selection activeCell="J2" sqref="J2"/>
    </sheetView>
  </sheetViews>
  <sheetFormatPr defaultRowHeight="15" x14ac:dyDescent="0.25"/>
  <cols>
    <col min="1" max="1" width="13.28515625" customWidth="1"/>
    <col min="2" max="2" width="15.85546875" customWidth="1"/>
    <col min="3" max="3" width="12.140625" customWidth="1"/>
    <col min="4" max="4" width="29.140625" customWidth="1"/>
    <col min="5" max="5" width="10.7109375" customWidth="1"/>
    <col min="6" max="6" width="6.85546875" customWidth="1"/>
    <col min="7" max="7" width="13.28515625" customWidth="1"/>
    <col min="8" max="8" width="8.5703125" customWidth="1"/>
    <col min="9" max="9" width="9" customWidth="1"/>
    <col min="10" max="10" width="11.140625" customWidth="1"/>
  </cols>
  <sheetData>
    <row r="1" spans="1:11" x14ac:dyDescent="0.25">
      <c r="A1" t="s">
        <v>0</v>
      </c>
      <c r="B1" s="46" t="s">
        <v>48</v>
      </c>
      <c r="C1" s="47"/>
      <c r="D1" s="48"/>
      <c r="E1" t="s">
        <v>1</v>
      </c>
      <c r="F1" s="1" t="s">
        <v>49</v>
      </c>
      <c r="I1" t="s">
        <v>2</v>
      </c>
      <c r="J1" s="2">
        <v>44833</v>
      </c>
    </row>
    <row r="2" spans="1:11" ht="15.75" thickBot="1" x14ac:dyDescent="0.3"/>
    <row r="3" spans="1:11" ht="15.75" thickBot="1" x14ac:dyDescent="0.3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1" ht="29.25" customHeight="1" x14ac:dyDescent="0.25">
      <c r="A4" s="6" t="s">
        <v>13</v>
      </c>
      <c r="B4" s="15" t="s">
        <v>17</v>
      </c>
      <c r="C4" s="45" t="s">
        <v>36</v>
      </c>
      <c r="D4" s="16" t="s">
        <v>37</v>
      </c>
      <c r="E4" s="29">
        <v>60</v>
      </c>
      <c r="F4" s="17"/>
      <c r="G4" s="30">
        <v>57.2</v>
      </c>
      <c r="H4" s="30">
        <v>0.92</v>
      </c>
      <c r="I4" s="30">
        <v>3.65</v>
      </c>
      <c r="J4" s="31">
        <v>5.12</v>
      </c>
    </row>
    <row r="5" spans="1:11" s="35" customFormat="1" ht="12" customHeight="1" thickBot="1" x14ac:dyDescent="0.3">
      <c r="A5" s="34"/>
      <c r="B5" s="9" t="s">
        <v>19</v>
      </c>
      <c r="C5" s="32" t="s">
        <v>32</v>
      </c>
      <c r="D5" s="10" t="s">
        <v>29</v>
      </c>
      <c r="E5" s="20">
        <v>90</v>
      </c>
      <c r="F5" s="24"/>
      <c r="G5" s="20">
        <v>108.94</v>
      </c>
      <c r="H5" s="20">
        <v>13.62</v>
      </c>
      <c r="I5" s="20">
        <v>3.36</v>
      </c>
      <c r="J5" s="36">
        <v>6.06</v>
      </c>
    </row>
    <row r="6" spans="1:11" s="35" customFormat="1" ht="15" customHeight="1" thickBot="1" x14ac:dyDescent="0.3">
      <c r="A6" s="34"/>
      <c r="B6" s="9" t="s">
        <v>26</v>
      </c>
      <c r="C6" s="32" t="s">
        <v>33</v>
      </c>
      <c r="D6" s="18" t="s">
        <v>30</v>
      </c>
      <c r="E6" s="19">
        <v>160</v>
      </c>
      <c r="F6" s="26"/>
      <c r="G6" s="26">
        <v>199.53</v>
      </c>
      <c r="H6" s="26">
        <v>4.2699999999999996</v>
      </c>
      <c r="I6" s="26">
        <v>8</v>
      </c>
      <c r="J6" s="27">
        <v>27.62</v>
      </c>
    </row>
    <row r="7" spans="1:11" s="35" customFormat="1" ht="15" customHeight="1" x14ac:dyDescent="0.25">
      <c r="A7" s="34"/>
      <c r="B7" s="44" t="s">
        <v>23</v>
      </c>
      <c r="C7" s="32" t="s">
        <v>34</v>
      </c>
      <c r="D7" s="18" t="s">
        <v>31</v>
      </c>
      <c r="E7" s="19">
        <v>200</v>
      </c>
      <c r="F7" s="26"/>
      <c r="G7" s="26">
        <v>39.92</v>
      </c>
      <c r="H7" s="26">
        <v>0</v>
      </c>
      <c r="I7" s="26">
        <v>0</v>
      </c>
      <c r="J7" s="27">
        <v>9.98</v>
      </c>
    </row>
    <row r="8" spans="1:11" x14ac:dyDescent="0.25">
      <c r="A8" s="8"/>
      <c r="B8" s="43" t="s">
        <v>20</v>
      </c>
      <c r="C8" s="32" t="s">
        <v>27</v>
      </c>
      <c r="D8" s="10" t="s">
        <v>14</v>
      </c>
      <c r="E8" s="20">
        <v>45</v>
      </c>
      <c r="F8" s="11"/>
      <c r="G8" s="24">
        <f>62.38/30*20</f>
        <v>41.586666666666673</v>
      </c>
      <c r="H8" s="24">
        <f>2.28/30*20</f>
        <v>1.52</v>
      </c>
      <c r="I8" s="24">
        <f>0.24/30*20</f>
        <v>0.16</v>
      </c>
      <c r="J8" s="25">
        <f>10.35/30*20</f>
        <v>6.8999999999999995</v>
      </c>
    </row>
    <row r="9" spans="1:11" x14ac:dyDescent="0.25">
      <c r="A9" s="8"/>
      <c r="B9" s="9" t="s">
        <v>21</v>
      </c>
      <c r="C9" s="32" t="s">
        <v>28</v>
      </c>
      <c r="D9" s="10" t="s">
        <v>22</v>
      </c>
      <c r="E9" s="20">
        <v>45</v>
      </c>
      <c r="F9" s="24"/>
      <c r="G9" s="24">
        <f>62.34/30*20</f>
        <v>41.56</v>
      </c>
      <c r="H9" s="24">
        <f>1.47/30*20</f>
        <v>0.98</v>
      </c>
      <c r="I9" s="24">
        <f>0.3/30*20</f>
        <v>0.2</v>
      </c>
      <c r="J9" s="25">
        <f>13.44/30*20</f>
        <v>8.9600000000000009</v>
      </c>
    </row>
    <row r="10" spans="1:11" ht="15.75" thickBot="1" x14ac:dyDescent="0.3">
      <c r="A10" s="8"/>
      <c r="B10" s="13"/>
      <c r="C10" s="13"/>
      <c r="D10" s="14"/>
      <c r="E10" s="21">
        <f>SUM(E4:E9)</f>
        <v>600</v>
      </c>
      <c r="F10" s="22"/>
      <c r="G10" s="22">
        <f>SUM(G4:G9)</f>
        <v>488.73666666666662</v>
      </c>
      <c r="H10" s="22">
        <f>SUM(H4:H9)</f>
        <v>21.31</v>
      </c>
      <c r="I10" s="22">
        <f>SUM(I4:I9)</f>
        <v>15.37</v>
      </c>
      <c r="J10" s="28">
        <f>SUM(J4:J9)</f>
        <v>64.64</v>
      </c>
    </row>
    <row r="11" spans="1:11" ht="30" customHeight="1" thickBot="1" x14ac:dyDescent="0.3">
      <c r="A11" s="6" t="s">
        <v>15</v>
      </c>
      <c r="B11" s="39" t="s">
        <v>25</v>
      </c>
      <c r="C11" s="41"/>
      <c r="D11" s="7" t="s">
        <v>35</v>
      </c>
      <c r="E11" s="19">
        <v>60</v>
      </c>
      <c r="F11" s="23"/>
      <c r="G11" s="19">
        <v>260</v>
      </c>
      <c r="H11" s="19">
        <v>5</v>
      </c>
      <c r="I11" s="19">
        <v>13</v>
      </c>
      <c r="J11" s="42">
        <v>37</v>
      </c>
    </row>
    <row r="12" spans="1:11" x14ac:dyDescent="0.25">
      <c r="A12" s="8" t="s">
        <v>24</v>
      </c>
      <c r="B12" s="40" t="s">
        <v>23</v>
      </c>
      <c r="C12" s="32" t="s">
        <v>34</v>
      </c>
      <c r="D12" s="18" t="s">
        <v>31</v>
      </c>
      <c r="E12" s="19">
        <v>200</v>
      </c>
      <c r="F12" s="26"/>
      <c r="G12" s="26">
        <v>39.92</v>
      </c>
      <c r="H12" s="26">
        <v>0</v>
      </c>
      <c r="I12" s="26">
        <v>0</v>
      </c>
      <c r="J12" s="27">
        <v>9.98</v>
      </c>
      <c r="K12" s="33"/>
    </row>
    <row r="13" spans="1:11" ht="15.75" thickBot="1" x14ac:dyDescent="0.3">
      <c r="A13" s="12"/>
      <c r="B13" s="13"/>
      <c r="C13" s="13"/>
      <c r="D13" s="14"/>
      <c r="E13" s="21">
        <f>SUM(E11:E12)</f>
        <v>260</v>
      </c>
      <c r="F13" s="22"/>
      <c r="G13" s="21">
        <f>SUM(G11:G12)</f>
        <v>299.92</v>
      </c>
      <c r="H13" s="21">
        <f t="shared" ref="H13:J13" si="0">SUM(H11:H12)</f>
        <v>5</v>
      </c>
      <c r="I13" s="21">
        <f t="shared" si="0"/>
        <v>13</v>
      </c>
      <c r="J13" s="21">
        <f t="shared" si="0"/>
        <v>46.980000000000004</v>
      </c>
      <c r="K13" s="33"/>
    </row>
    <row r="14" spans="1:11" ht="30" x14ac:dyDescent="0.25">
      <c r="A14" s="8" t="s">
        <v>16</v>
      </c>
      <c r="B14" s="15" t="s">
        <v>17</v>
      </c>
      <c r="C14" s="32" t="s">
        <v>38</v>
      </c>
      <c r="D14" s="16" t="s">
        <v>39</v>
      </c>
      <c r="E14" s="29">
        <v>60</v>
      </c>
      <c r="F14" s="17"/>
      <c r="G14" s="30">
        <v>58.24</v>
      </c>
      <c r="H14" s="30">
        <v>1.22</v>
      </c>
      <c r="I14" s="30">
        <v>2.66</v>
      </c>
      <c r="J14" s="31">
        <v>7.36</v>
      </c>
      <c r="K14" s="33"/>
    </row>
    <row r="15" spans="1:11" ht="28.5" customHeight="1" thickBot="1" x14ac:dyDescent="0.3">
      <c r="A15" s="8"/>
      <c r="B15" s="9" t="s">
        <v>18</v>
      </c>
      <c r="C15" s="32" t="s">
        <v>42</v>
      </c>
      <c r="D15" s="10" t="s">
        <v>43</v>
      </c>
      <c r="E15" s="20">
        <v>200</v>
      </c>
      <c r="F15" s="11"/>
      <c r="G15" s="24">
        <v>144.88999999999999</v>
      </c>
      <c r="H15" s="24">
        <v>2.9</v>
      </c>
      <c r="I15" s="24">
        <v>7.45</v>
      </c>
      <c r="J15" s="25">
        <v>16.579999999999998</v>
      </c>
    </row>
    <row r="16" spans="1:11" ht="33" customHeight="1" x14ac:dyDescent="0.25">
      <c r="A16" s="8"/>
      <c r="B16" s="9" t="s">
        <v>19</v>
      </c>
      <c r="C16" s="32" t="s">
        <v>44</v>
      </c>
      <c r="D16" s="10" t="s">
        <v>45</v>
      </c>
      <c r="E16" s="19">
        <v>90</v>
      </c>
      <c r="F16" s="11"/>
      <c r="G16" s="24">
        <v>233.27</v>
      </c>
      <c r="H16" s="24">
        <v>9.89</v>
      </c>
      <c r="I16" s="24">
        <v>16.75</v>
      </c>
      <c r="J16" s="25">
        <v>10.73</v>
      </c>
    </row>
    <row r="17" spans="1:10" ht="33" customHeight="1" x14ac:dyDescent="0.25">
      <c r="A17" s="8"/>
      <c r="B17" s="9" t="s">
        <v>26</v>
      </c>
      <c r="C17" s="32" t="s">
        <v>40</v>
      </c>
      <c r="D17" s="10" t="s">
        <v>41</v>
      </c>
      <c r="E17" s="20">
        <v>150</v>
      </c>
      <c r="F17" s="11"/>
      <c r="G17" s="37">
        <v>288.27999999999997</v>
      </c>
      <c r="H17" s="37">
        <v>10.4</v>
      </c>
      <c r="I17" s="37">
        <v>6.71</v>
      </c>
      <c r="J17" s="38">
        <v>46.57</v>
      </c>
    </row>
    <row r="18" spans="1:10" ht="33" customHeight="1" x14ac:dyDescent="0.25">
      <c r="A18" s="8"/>
      <c r="B18" s="40" t="s">
        <v>23</v>
      </c>
      <c r="C18" s="32" t="s">
        <v>46</v>
      </c>
      <c r="D18" s="10" t="s">
        <v>47</v>
      </c>
      <c r="E18" s="20">
        <v>200</v>
      </c>
      <c r="F18" s="11"/>
      <c r="G18" s="24">
        <v>72.760000000000005</v>
      </c>
      <c r="H18" s="24">
        <v>0.68</v>
      </c>
      <c r="I18" s="24">
        <v>0.28000000000000003</v>
      </c>
      <c r="J18" s="25">
        <v>16.88</v>
      </c>
    </row>
    <row r="19" spans="1:10" x14ac:dyDescent="0.25">
      <c r="A19" s="8"/>
      <c r="B19" s="9" t="s">
        <v>20</v>
      </c>
      <c r="C19" s="32" t="s">
        <v>27</v>
      </c>
      <c r="D19" s="10" t="s">
        <v>14</v>
      </c>
      <c r="E19" s="20">
        <v>20</v>
      </c>
      <c r="F19" s="11"/>
      <c r="G19" s="24">
        <f>62.38/30*20</f>
        <v>41.586666666666673</v>
      </c>
      <c r="H19" s="24">
        <f>2.28/30*20</f>
        <v>1.52</v>
      </c>
      <c r="I19" s="24">
        <f>0.24/30*20</f>
        <v>0.16</v>
      </c>
      <c r="J19" s="25">
        <f>10.35/30*20</f>
        <v>6.8999999999999995</v>
      </c>
    </row>
    <row r="20" spans="1:10" x14ac:dyDescent="0.25">
      <c r="A20" s="8"/>
      <c r="B20" s="9" t="s">
        <v>21</v>
      </c>
      <c r="C20" s="32" t="s">
        <v>28</v>
      </c>
      <c r="D20" s="10" t="s">
        <v>22</v>
      </c>
      <c r="E20" s="20">
        <v>15</v>
      </c>
      <c r="F20" s="24"/>
      <c r="G20" s="24">
        <f>62.34/30*20</f>
        <v>41.56</v>
      </c>
      <c r="H20" s="24">
        <f>1.47/30*20</f>
        <v>0.98</v>
      </c>
      <c r="I20" s="24">
        <f>0.3/30*20</f>
        <v>0.2</v>
      </c>
      <c r="J20" s="25">
        <f>13.44/30*20</f>
        <v>8.9600000000000009</v>
      </c>
    </row>
    <row r="21" spans="1:10" x14ac:dyDescent="0.25">
      <c r="A21" s="8"/>
      <c r="B21" s="9"/>
      <c r="C21" s="32"/>
      <c r="D21" s="10"/>
      <c r="E21" s="20"/>
      <c r="F21" s="24"/>
      <c r="G21" s="24"/>
      <c r="H21" s="24"/>
      <c r="I21" s="24"/>
      <c r="J21" s="25"/>
    </row>
    <row r="22" spans="1:10" ht="15.75" thickBot="1" x14ac:dyDescent="0.3">
      <c r="A22" s="12"/>
      <c r="B22" s="13"/>
      <c r="C22" s="13"/>
      <c r="D22" s="14"/>
      <c r="E22" s="21">
        <f>SUM(E14:E21)</f>
        <v>735</v>
      </c>
      <c r="F22" s="22"/>
      <c r="G22" s="21">
        <f>SUM(G14:G21)</f>
        <v>880.58666666666659</v>
      </c>
      <c r="H22" s="21">
        <f>SUM(H14:H21)</f>
        <v>27.590000000000003</v>
      </c>
      <c r="I22" s="21">
        <f>SUM(I14:I21)</f>
        <v>34.21</v>
      </c>
      <c r="J22" s="21">
        <f>SUM(J14:J21)</f>
        <v>113.98000000000002</v>
      </c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Документ" ma:contentTypeID="0x0101003AAB71426A13F042A892DFAC21B4ED04" ma:contentTypeVersion="13" ma:contentTypeDescription="Создание документа." ma:contentTypeScope="" ma:versionID="b368e2f796ccc18725146eacc4fade2b">
  <xsd:schema xmlns:xsd="http://www.w3.org/2001/XMLSchema" xmlns:xs="http://www.w3.org/2001/XMLSchema" xmlns:p="http://schemas.microsoft.com/office/2006/metadata/properties" xmlns:ns3="db538fb6-2c83-4c8e-8cda-b7b10be1d46e" xmlns:ns4="3a7c9110-6d4a-410f-9b89-39fe6996b67b" targetNamespace="http://schemas.microsoft.com/office/2006/metadata/properties" ma:root="true" ma:fieldsID="a5a95a680c3c49b53da8f6669bb41bad" ns3:_="" ns4:_="">
    <xsd:import namespace="db538fb6-2c83-4c8e-8cda-b7b10be1d46e"/>
    <xsd:import namespace="3a7c9110-6d4a-410f-9b89-39fe6996b67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538fb6-2c83-4c8e-8cda-b7b10be1d46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a7c9110-6d4a-410f-9b89-39fe6996b67b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Общий доступ с использованием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Совместно с подробностями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Хэш подсказки о совместном доступе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Тип контента"/>
        <xsd:element ref="dc:title" minOccurs="0" maxOccurs="1" ma:index="4" ma:displayName="Название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375352B-6413-4B9C-8667-23486C05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538fb6-2c83-4c8e-8cda-b7b10be1d46e"/>
    <ds:schemaRef ds:uri="3a7c9110-6d4a-410f-9b89-39fe6996b67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6147DA3-546C-42E4-8EF7-6901AEEDA8BD}">
  <ds:schemaRefs>
    <ds:schemaRef ds:uri="db538fb6-2c83-4c8e-8cda-b7b10be1d46e"/>
    <ds:schemaRef ds:uri="http://schemas.microsoft.com/office/2006/metadata/properties"/>
    <ds:schemaRef ds:uri="http://www.w3.org/XML/1998/namespace"/>
    <ds:schemaRef ds:uri="http://schemas.microsoft.com/office/2006/documentManagement/types"/>
    <ds:schemaRef ds:uri="http://purl.org/dc/dcmitype/"/>
    <ds:schemaRef ds:uri="http://schemas.openxmlformats.org/package/2006/metadata/core-properties"/>
    <ds:schemaRef ds:uri="3a7c9110-6d4a-410f-9b89-39fe6996b67b"/>
    <ds:schemaRef ds:uri="http://purl.org/dc/terms/"/>
    <ds:schemaRef ds:uri="http://purl.org/dc/elements/1.1/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B8D07A2-8D24-44A5-BC53-562F02245B5A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Надежда</cp:lastModifiedBy>
  <cp:lastPrinted>2022-09-12T11:01:42Z</cp:lastPrinted>
  <dcterms:created xsi:type="dcterms:W3CDTF">2021-05-20T08:28:34Z</dcterms:created>
  <dcterms:modified xsi:type="dcterms:W3CDTF">2022-09-25T17:09:46Z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0x0101003AAB71426A13F042A892DFAC21B4ED04</vt:lpwstr>
  </property>
</Properties>
</file>