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6E0F0079-58BC-4FFF-B7CE-6437606E01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<sst xmlns="http://schemas.openxmlformats.org/spreadsheetml/2006/main" count="58" uniqueCount="48">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</sst>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46</v>
      </c>
      <c r="C1" s="50"/>
      <c r="D1" s="51"/>
      <c r="E1" t="s">
        <v>1</v>
      </c>
      <c r="F1" s="1" t="s">
        <v>47</v>
      </c>
      <c r="I1" t="s">
        <v>2</v>
      </c>
      <c r="J1" s="2">
        <v>44687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32</v>
      </c>
      <c r="D4" s="7" t="s">
        <v>28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33</v>
      </c>
      <c r="D5" s="11" t="s">
        <v>29</v>
      </c>
      <c r="E5" s="23">
        <v>100</v>
      </c>
      <c r="F5" s="29"/>
      <c r="G5" s="23">
        <f>108.94/90*100</f>
        <v>121.04444444444444</v>
      </c>
      <c r="H5" s="23">
        <f>13.62/90*100</f>
        <v>15.133333333333333</v>
      </c>
      <c r="I5" s="23">
        <f>3.36/90*100</f>
        <v>3.7333333333333329</v>
      </c>
      <c r="J5" s="42">
        <f>6.06/90*100</f>
        <v>6.7333333333333325</v>
      </c>
    </row>
    <row r="6" spans="1:10" s="41" customFormat="1" ht="30.75" customHeight="1" thickBot="1" x14ac:dyDescent="0.3">
      <c r="A6" s="40"/>
      <c r="B6" s="10" t="s">
        <v>25</v>
      </c>
      <c r="C6" s="37" t="s">
        <v>34</v>
      </c>
      <c r="D6" s="20" t="s">
        <v>30</v>
      </c>
      <c r="E6" s="22">
        <v>180</v>
      </c>
      <c r="F6" s="31"/>
      <c r="G6" s="31">
        <f>199.53/150*180</f>
        <v>239.43600000000001</v>
      </c>
      <c r="H6" s="31">
        <f>4.27/150*180</f>
        <v>5.1239999999999997</v>
      </c>
      <c r="I6" s="31">
        <f>8/150*180</f>
        <v>9.6000000000000014</v>
      </c>
      <c r="J6" s="32">
        <f>27.62/150*180</f>
        <v>33.143999999999998</v>
      </c>
    </row>
    <row r="7" spans="1:10" x14ac:dyDescent="0.25">
      <c r="A7" s="9"/>
      <c r="B7" s="48" t="s">
        <v>22</v>
      </c>
      <c r="C7" s="37" t="s">
        <v>35</v>
      </c>
      <c r="D7" s="20" t="s">
        <v>31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x14ac:dyDescent="0.25">
      <c r="A9" s="9"/>
      <c r="B9" s="10" t="s">
        <v>20</v>
      </c>
      <c r="C9" s="37" t="s">
        <v>27</v>
      </c>
      <c r="D9" s="11" t="s">
        <v>21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0" ht="15.75" thickBot="1" x14ac:dyDescent="0.3">
      <c r="A10" s="13"/>
      <c r="B10" s="14"/>
      <c r="C10" s="14"/>
      <c r="D10" s="15"/>
      <c r="E10" s="25">
        <f>SUM(E4:E9)</f>
        <v>580</v>
      </c>
      <c r="F10" s="26">
        <v>88.05</v>
      </c>
      <c r="G10" s="26">
        <f>SUM(G4:G9)</f>
        <v>575.21711111111108</v>
      </c>
      <c r="H10" s="26">
        <f t="shared" ref="H10:I10" si="0">SUM(H4:H9)</f>
        <v>24.127333333333333</v>
      </c>
      <c r="I10" s="26">
        <f t="shared" si="0"/>
        <v>19.783333333333331</v>
      </c>
      <c r="J10" s="33">
        <f>SUM(J4:J9)</f>
        <v>73.567333333333352</v>
      </c>
    </row>
    <row r="11" spans="1:10" ht="30" customHeight="1" x14ac:dyDescent="0.25">
      <c r="A11" s="9" t="s">
        <v>15</v>
      </c>
      <c r="B11" s="16" t="s">
        <v>16</v>
      </c>
      <c r="C11" s="37" t="s">
        <v>41</v>
      </c>
      <c r="D11" s="17" t="s">
        <v>36</v>
      </c>
      <c r="E11" s="34">
        <v>60</v>
      </c>
      <c r="F11" s="18"/>
      <c r="G11" s="35">
        <v>49.49</v>
      </c>
      <c r="H11" s="35">
        <v>0.45</v>
      </c>
      <c r="I11" s="35">
        <v>3.73</v>
      </c>
      <c r="J11" s="36">
        <v>3.52</v>
      </c>
    </row>
    <row r="12" spans="1:10" ht="31.5" customHeight="1" x14ac:dyDescent="0.25">
      <c r="A12" s="9" t="s">
        <v>24</v>
      </c>
      <c r="B12" s="10" t="s">
        <v>17</v>
      </c>
      <c r="C12" s="37" t="s">
        <v>42</v>
      </c>
      <c r="D12" s="11" t="s">
        <v>37</v>
      </c>
      <c r="E12" s="23">
        <v>250</v>
      </c>
      <c r="F12" s="12"/>
      <c r="G12" s="29">
        <f>97.34/200*250</f>
        <v>121.67500000000001</v>
      </c>
      <c r="H12" s="29">
        <f>2.38/200*250</f>
        <v>2.9749999999999996</v>
      </c>
      <c r="I12" s="29">
        <f>2.52/200*250</f>
        <v>3.15</v>
      </c>
      <c r="J12" s="30">
        <f>16.29/200*250</f>
        <v>20.362499999999997</v>
      </c>
    </row>
    <row r="13" spans="1:10" ht="33" customHeight="1" x14ac:dyDescent="0.25">
      <c r="A13" s="9"/>
      <c r="B13" s="10" t="s">
        <v>18</v>
      </c>
      <c r="C13" s="37" t="s">
        <v>43</v>
      </c>
      <c r="D13" s="11" t="s">
        <v>38</v>
      </c>
      <c r="E13" s="23">
        <v>100</v>
      </c>
      <c r="F13" s="12"/>
      <c r="G13" s="44">
        <f>257.3/90*100</f>
        <v>285.88888888888891</v>
      </c>
      <c r="H13" s="44">
        <f>17.57/90*100</f>
        <v>19.522222222222222</v>
      </c>
      <c r="I13" s="44">
        <f>15.7/90*100</f>
        <v>17.444444444444443</v>
      </c>
      <c r="J13" s="45">
        <f>11.43/90*100</f>
        <v>12.7</v>
      </c>
    </row>
    <row r="14" spans="1:10" ht="33" customHeight="1" x14ac:dyDescent="0.25">
      <c r="A14" s="9"/>
      <c r="B14" s="10" t="s">
        <v>25</v>
      </c>
      <c r="C14" s="37" t="s">
        <v>44</v>
      </c>
      <c r="D14" s="11" t="s">
        <v>39</v>
      </c>
      <c r="E14" s="23">
        <v>180</v>
      </c>
      <c r="F14" s="12"/>
      <c r="G14" s="44">
        <f>190.01/150*180</f>
        <v>228.012</v>
      </c>
      <c r="H14" s="44">
        <f>4.052/150*180</f>
        <v>4.8623999999999992</v>
      </c>
      <c r="I14" s="44">
        <f>6.19/150*180</f>
        <v>7.4279999999999999</v>
      </c>
      <c r="J14" s="45">
        <f>29.52/150*180</f>
        <v>35.423999999999999</v>
      </c>
    </row>
    <row r="15" spans="1:10" x14ac:dyDescent="0.25">
      <c r="A15" s="9"/>
      <c r="B15" s="46" t="s">
        <v>22</v>
      </c>
      <c r="C15" s="37" t="s">
        <v>45</v>
      </c>
      <c r="D15" s="11" t="s">
        <v>40</v>
      </c>
      <c r="E15" s="23">
        <v>200</v>
      </c>
      <c r="F15" s="12"/>
      <c r="G15" s="44">
        <v>85.42</v>
      </c>
      <c r="H15" s="44">
        <v>1.04</v>
      </c>
      <c r="I15" s="44">
        <v>0.06</v>
      </c>
      <c r="J15" s="45">
        <v>20.18</v>
      </c>
    </row>
    <row r="16" spans="1:10" x14ac:dyDescent="0.25">
      <c r="A16" s="9"/>
      <c r="B16" s="10" t="s">
        <v>19</v>
      </c>
      <c r="C16" s="37" t="s">
        <v>26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27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853.63255555555565</v>
      </c>
      <c r="H19" s="25">
        <f t="shared" ref="H19:J19" si="1">SUM(H11:H18)</f>
        <v>31.349622222222223</v>
      </c>
      <c r="I19" s="25">
        <f t="shared" si="1"/>
        <v>32.172444444444444</v>
      </c>
      <c r="J19" s="25">
        <f t="shared" si="1"/>
        <v>108.04650000000001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