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E4205D08-0E92-4023-8904-70B009BD1335}" xr6:coauthVersionLast="47" xr6:coauthVersionMax="47" xr10:uidLastSave="{00000000-0000-0000-0000-000000000000}"/>
  <bookViews>
    <workbookView xWindow="780" yWindow="78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<sst xmlns="http://schemas.openxmlformats.org/spreadsheetml/2006/main" count="56" uniqueCount="50">
  <si>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</si>
  <si>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</si>
  <si>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</si>
  <si>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</si>
  <si>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</si>
  <si>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</si>
  <si>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</si>
  <si>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</si>
  <si>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</si>
  <si>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</si>
  <si>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</si>
  <si>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</si>
  <si>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</si>
  <si>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</si>
  <si>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</si>
  <si>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</si>
  <si>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</si>
  <si>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</si>
  <si>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</si>
  <si>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</si>
  <si>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</si>
  <si>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</si>
  <si>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</si>
  <si>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</si>
  <si>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</si>
  <si>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</si>
  <si>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</si>
  <si>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</si>
  <si>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</si>
  <si>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</si>
  <si>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</si>
  <si>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</si>
  <si>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1,2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</si>
  <si>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</si>
  <si>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</si>
  <si>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</si>
  <si>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</si>
  <si>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</si>
  <si>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</si>
  <si>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</si>
  <si>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</si>
  <si>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</si>
  <si>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</si>
  <si>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</si>
  <si>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</si>
  <si>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</si>
  <si>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</si>
  <si>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</si>
  <si>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МАОУ    "СОШ №2  "</t>
  </si>
  <si>
    <t>1 - 27.09.2021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</si>
</sst>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9.710937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7" t="s">
        <v>48</v>
      </c>
      <c r="C1" s="48"/>
      <c r="D1" s="49"/>
      <c r="E1" t="s">
        <v>1</v>
      </c>
      <c r="F1" s="1" t="s">
        <v>32</v>
      </c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28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33</v>
      </c>
      <c r="B5" s="11" t="s">
        <v>18</v>
      </c>
      <c r="C5" s="39" t="s">
        <v>35</v>
      </c>
      <c r="D5" s="12" t="s">
        <v>36</v>
      </c>
      <c r="E5" s="23">
        <v>100</v>
      </c>
      <c r="F5" s="13"/>
      <c r="G5" s="30">
        <f>158.94/90*100</f>
        <v>176.6</v>
      </c>
      <c r="H5" s="30">
        <f>17.94/90*100</f>
        <v>19.933333333333334</v>
      </c>
      <c r="I5" s="30">
        <f>6.74/90*100</f>
        <v>7.4888888888888889</v>
      </c>
      <c r="J5" s="31">
        <f>6.63/90*100</f>
        <v>7.3666666666666671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37</v>
      </c>
      <c r="E6" s="23">
        <v>180</v>
      </c>
      <c r="F6" s="13"/>
      <c r="G6" s="30">
        <f>288.28/150*180</f>
        <v>345.93599999999992</v>
      </c>
      <c r="H6" s="30">
        <f>10.4/150*180</f>
        <v>12.479999999999999</v>
      </c>
      <c r="I6" s="30">
        <f>6.71/150*180</f>
        <v>8.0519999999999996</v>
      </c>
      <c r="J6" s="31">
        <f>46.57/150*180</f>
        <v>55.884</v>
      </c>
    </row>
    <row r="7" spans="1:10" ht="15.75" thickBot="1" x14ac:dyDescent="0.3">
      <c r="A7" s="10"/>
      <c r="B7" s="44" t="s">
        <v>38</v>
      </c>
      <c r="C7" s="39" t="s">
        <v>27</v>
      </c>
      <c r="D7" s="12" t="s">
        <v>39</v>
      </c>
      <c r="E7" s="23">
        <v>200</v>
      </c>
      <c r="F7" s="13"/>
      <c r="G7" s="30">
        <v>39.92</v>
      </c>
      <c r="H7" s="30">
        <v>9.98</v>
      </c>
      <c r="I7" s="30"/>
      <c r="J7" s="31"/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SUM(G4:G8)</f>
        <v>633.29599999999982</v>
      </c>
      <c r="H10" s="27">
        <f>SUM(H4:H9)</f>
        <v>45.153333333333336</v>
      </c>
      <c r="I10" s="27">
        <f>SUM(I4:I9)</f>
        <v>16.380888888888887</v>
      </c>
      <c r="J10" s="34">
        <f>SUM(J4:J9)</f>
        <v>75.100666666666655</v>
      </c>
    </row>
    <row r="11" spans="1:10" ht="15" customHeight="1" x14ac:dyDescent="0.25">
      <c r="A11" s="10" t="s">
        <v>15</v>
      </c>
      <c r="B11" s="17" t="s">
        <v>16</v>
      </c>
      <c r="C11" s="41" t="s">
        <v>40</v>
      </c>
      <c r="D11" s="18" t="s">
        <v>41</v>
      </c>
      <c r="E11" s="35">
        <v>60</v>
      </c>
      <c r="F11" s="19"/>
      <c r="G11" s="36">
        <v>57.2</v>
      </c>
      <c r="H11" s="36">
        <v>0.92</v>
      </c>
      <c r="I11" s="36">
        <v>3.65</v>
      </c>
      <c r="J11" s="37">
        <v>5.12</v>
      </c>
    </row>
    <row r="12" spans="1:10" ht="33" customHeight="1" x14ac:dyDescent="0.25">
      <c r="A12" s="10" t="s">
        <v>34</v>
      </c>
      <c r="B12" s="11" t="s">
        <v>17</v>
      </c>
      <c r="C12" s="39" t="s">
        <v>30</v>
      </c>
      <c r="D12" s="12" t="s">
        <v>29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42</v>
      </c>
      <c r="D13" s="12" t="s">
        <v>43</v>
      </c>
      <c r="E13" s="24">
        <v>100</v>
      </c>
      <c r="F13" s="13"/>
      <c r="G13" s="30">
        <f>136.09/90*100</f>
        <v>151.21111111111111</v>
      </c>
      <c r="H13" s="30">
        <f>8.1/90*100</f>
        <v>9</v>
      </c>
      <c r="I13" s="30">
        <f>9.33/90*100</f>
        <v>10.366666666666667</v>
      </c>
      <c r="J13" s="31">
        <f>4.944/90*100</f>
        <v>5.4933333333333332</v>
      </c>
    </row>
    <row r="14" spans="1:10" x14ac:dyDescent="0.25">
      <c r="A14" s="10"/>
      <c r="B14" s="11" t="s">
        <v>19</v>
      </c>
      <c r="C14" s="39" t="s">
        <v>44</v>
      </c>
      <c r="D14" s="12" t="s">
        <v>45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31</v>
      </c>
      <c r="C15" s="39" t="s">
        <v>46</v>
      </c>
      <c r="D15" s="12" t="s">
        <v>47</v>
      </c>
      <c r="E15" s="24">
        <v>200</v>
      </c>
      <c r="F15" s="13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>
        <v>84.66</v>
      </c>
      <c r="G19" s="26">
        <f>SUM(G11:G18)</f>
        <v>834.47011111111112</v>
      </c>
      <c r="H19" s="26">
        <f t="shared" ref="H19:J19" si="0">SUM(H11:H18)</f>
        <v>27.936</v>
      </c>
      <c r="I19" s="26">
        <f t="shared" si="0"/>
        <v>26.801166666666663</v>
      </c>
      <c r="J19" s="26">
        <f t="shared" si="0"/>
        <v>117.93683333333334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